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<sst xmlns="http://schemas.openxmlformats.org/spreadsheetml/2006/main" count="216" uniqueCount="151">
  <si>
    <t>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</si>
  <si>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</si>
  <si>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</si>
  <si>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</si>
  <si>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</si>
  <si>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</si>
  <si>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</si>
  <si>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</si>
  <si>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</si>
  <si>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</si>
  <si>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</si>
  <si>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</si>
  <si>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</si>
  <si>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</si>
  <si>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</si>
  <si>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</si>
  <si>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</si>
  <si>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</si>
  <si>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</si>
  <si>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</si>
  <si>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</si>
  <si>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</si>
  <si>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</si>
  <si>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</si>
  <si>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</si>
  <si>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</si>
  <si>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</si>
  <si>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</si>
  <si>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</si>
  <si>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</si>
  <si>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</si>
  <si>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</si>
  <si>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</si>
  <si>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</si>
  <si>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</si>
  <si>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</si>
  <si>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</si>
  <si>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</si>
  <si>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</si>
  <si>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</si>
  <si>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</si>
  <si>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</si>
  <si>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</si>
  <si>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</si>
  <si>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</si>
  <si>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</si>
  <si>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</si>
  <si>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</si>
  <si>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户口所在地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</si>
  <si>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</si>
  <si>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</si>
  <si>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</si>
  <si>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</si>
  <si>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</si>
  <si>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</si>
  <si>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</si>
  <si>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</si>
  <si>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</si>
  <si>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</si>
  <si>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</si>
  <si>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国籍</t>
  </si>
  <si>
    <t>中国</t>
  </si>
  <si>
    <t>工龄</t>
  </si>
  <si>
    <t>银行工作年限</t>
  </si>
  <si>
    <t>曾任职务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</si>
  <si>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</si>
  <si>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</si>
  <si>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</si>
  <si>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</si>
  <si>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</si>
  <si>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</si>
  <si>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</si>
  <si>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</si>
  <si>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</si>
  <si>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</si>
  <si>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</si>
  <si>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</si>
  <si>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</si>
  <si>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</si>
  <si>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</si>
  <si>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</si>
  <si>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籍贯</t>
  </si>
  <si>
    <t>山东省烟台市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</si>
  <si>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</si>
  <si>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</si>
  <si>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</si>
  <si>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</si>
  <si>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</si>
  <si>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</si>
  <si>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</si>
  <si>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</si>
  <si>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</si>
  <si>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</si>
  <si>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</si>
  <si>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</si>
  <si>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</si>
  <si>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</si>
  <si>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</si>
  <si>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</si>
  <si>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</si>
  <si>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</si>
  <si>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</si>
  <si>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</si>
  <si>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</si>
  <si>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</si>
  <si>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</si>
  <si>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</si>
  <si>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</si>
  <si>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</si>
  <si>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</si>
  <si>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</si>
  <si>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</si>
  <si>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</si>
  <si>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</si>
  <si>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</si>
  <si>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</si>
  <si>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</si>
  <si>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</si>
  <si>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indexed="8"/>
        <rFont val="等线"/>
        <family val="0"/>
      </rPr>
      <t>主要职责或业绩情况</t>
    </r>
    <r>
      <rPr>
        <sz val="11"/>
        <color indexed="8"/>
        <rFont val="宋体"/>
        <family val="0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</si>
  <si>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</si>
  <si>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</si>
  <si>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indexed="8"/>
        <rFont val="等线"/>
        <family val="0"/>
      </rPr>
      <t>主要职责或业绩情况</t>
    </r>
    <r>
      <rPr>
        <sz val="11"/>
        <color indexed="8"/>
        <rFont val="宋体"/>
        <family val="0"/>
      </rPr>
      <t>：</t>
    </r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</si>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</sst>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22"/>
      <color indexed="9"/>
      <name val="华文细黑"/>
      <family val="0"/>
    </font>
    <font>
      <sz val="10"/>
      <color indexed="8"/>
      <name val="微软雅黑"/>
      <family val="2"/>
    </font>
    <font>
      <sz val="16"/>
      <color indexed="9"/>
      <name val="黑体"/>
      <family val="3"/>
    </font>
    <font>
      <sz val="10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黑体"/>
      <family val="3"/>
    </font>
    <font>
      <sz val="9"/>
      <color indexed="8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b/>
      <sz val="16"/>
      <color indexed="9"/>
      <name val="黑体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0"/>
      <name val="华文细黑"/>
      <family val="0"/>
    </font>
    <font>
      <sz val="10"/>
      <color theme="1"/>
      <name val="微软雅黑"/>
      <family val="2"/>
    </font>
    <font>
      <sz val="16"/>
      <color theme="0"/>
      <name val="黑体"/>
      <family val="3"/>
    </font>
    <font>
      <sz val="10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黑体"/>
      <family val="3"/>
    </font>
    <font>
      <sz val="9"/>
      <color theme="1"/>
      <name val="微软雅黑"/>
      <family val="2"/>
    </font>
    <font>
      <sz val="10"/>
      <color theme="1"/>
      <name val="黑体"/>
      <family val="3"/>
    </font>
    <font>
      <b/>
      <sz val="16"/>
      <color theme="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79992008209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9" fillId="34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wrapText="1"/>
    </xf>
    <xf numFmtId="0" fontId="55" fillId="0" borderId="9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="85" zoomScaleNormal="85" zoomScaleSheetLayoutView="100" workbookViewId="0" topLeftCell="A1">
      <selection activeCell="AI24" sqref="AI24"/>
    </sheetView>
  </sheetViews>
  <sheetFormatPr defaultColWidth="9.00390625" defaultRowHeight="15"/>
  <cols>
    <col min="1" max="1" width="9.140625" style="1" customWidth="1"/>
    <col min="2" max="2" width="8.28125" style="1" customWidth="1"/>
    <col min="3" max="3" width="11.7109375" style="1" customWidth="1"/>
    <col min="4" max="4" width="9.28125" style="1" customWidth="1"/>
    <col min="5" max="5" width="11.421875" style="1" customWidth="1"/>
    <col min="6" max="6" width="10.00390625" style="1" customWidth="1"/>
    <col min="7" max="7" width="10.28125" style="1" customWidth="1"/>
    <col min="8" max="8" width="10.421875" style="1" customWidth="1"/>
    <col min="9" max="9" width="10.00390625" style="1" customWidth="1"/>
    <col min="10" max="10" width="9.28125" style="1" customWidth="1"/>
    <col min="11" max="12" width="8.28125" style="1" customWidth="1"/>
    <col min="13" max="13" width="10.8515625" style="1" customWidth="1"/>
    <col min="14" max="14" width="12.7109375" style="1" customWidth="1"/>
    <col min="15" max="19" width="9.00390625" style="1" hidden="1" customWidth="1"/>
    <col min="20" max="20" width="11.00390625" style="1" hidden="1" customWidth="1"/>
    <col min="21" max="21" width="9.00390625" style="1" hidden="1" customWidth="1"/>
    <col min="22" max="22" width="17.28125" style="1" hidden="1" customWidth="1"/>
    <col min="23" max="24" width="18.8515625" style="1" hidden="1" customWidth="1"/>
    <col min="25" max="27" width="9.00390625" style="1" hidden="1" customWidth="1"/>
    <col min="28" max="28" width="13.00390625" style="1" hidden="1" customWidth="1"/>
    <col min="29" max="30" width="9.00390625" style="1" hidden="1" customWidth="1"/>
    <col min="31" max="16384" width="9.00390625" style="1" customWidth="1"/>
  </cols>
  <sheetData>
    <row r="1" spans="1:30" s="1" customFormat="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</row>
    <row r="2" spans="1:30" s="1" customFormat="1" ht="36.75" customHeight="1">
      <c r="A2" s="5" t="s">
        <v>15</v>
      </c>
      <c r="B2" s="5"/>
      <c r="C2" s="6" t="s">
        <v>16</v>
      </c>
      <c r="D2" s="6"/>
      <c r="E2" s="6"/>
      <c r="F2" s="6"/>
      <c r="G2" s="5" t="s">
        <v>17</v>
      </c>
      <c r="H2" s="5"/>
      <c r="I2" s="6" t="s">
        <v>18</v>
      </c>
      <c r="J2" s="6"/>
      <c r="K2" s="6"/>
      <c r="L2" s="6"/>
      <c r="M2" s="79" t="s">
        <v>19</v>
      </c>
      <c r="N2" s="79"/>
      <c r="Q2" s="1" t="s">
        <v>20</v>
      </c>
      <c r="R2" s="1" t="s">
        <v>21</v>
      </c>
      <c r="S2" s="1" t="s">
        <v>22</v>
      </c>
      <c r="T2" s="1" t="s">
        <v>23</v>
      </c>
      <c r="U2" s="1" t="s">
        <v>24</v>
      </c>
      <c r="V2" s="1" t="s">
        <v>25</v>
      </c>
      <c r="W2" s="1" t="s">
        <v>26</v>
      </c>
      <c r="X2" s="1" t="s">
        <v>27</v>
      </c>
      <c r="Y2" s="1">
        <v>1980</v>
      </c>
      <c r="Z2" s="1">
        <v>1</v>
      </c>
      <c r="AA2" s="1" t="s">
        <v>28</v>
      </c>
      <c r="AB2" s="1" t="s">
        <v>29</v>
      </c>
      <c r="AC2" s="1" t="s">
        <v>30</v>
      </c>
      <c r="AD2" s="1" t="s">
        <v>31</v>
      </c>
    </row>
    <row r="3" spans="1:30" s="1" customFormat="1" ht="30.75" customHeight="1">
      <c r="A3" s="7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100"/>
      <c r="M3" s="79"/>
      <c r="N3" s="79"/>
      <c r="Q3" s="1" t="s">
        <v>33</v>
      </c>
      <c r="R3" s="1" t="s">
        <v>34</v>
      </c>
      <c r="S3" s="1" t="s">
        <v>35</v>
      </c>
      <c r="T3" s="1" t="s">
        <v>36</v>
      </c>
      <c r="U3" s="1" t="s">
        <v>37</v>
      </c>
      <c r="V3" s="1" t="s">
        <v>38</v>
      </c>
      <c r="W3" s="1" t="s">
        <v>39</v>
      </c>
      <c r="X3" s="1" t="s">
        <v>40</v>
      </c>
      <c r="Y3" s="1">
        <v>1981</v>
      </c>
      <c r="Z3" s="1">
        <v>2</v>
      </c>
      <c r="AA3" s="1" t="s">
        <v>41</v>
      </c>
      <c r="AB3" s="1" t="s">
        <v>42</v>
      </c>
      <c r="AC3" s="1" t="s">
        <v>43</v>
      </c>
      <c r="AD3" s="1" t="s">
        <v>44</v>
      </c>
    </row>
    <row r="4" spans="1:30" s="1" customFormat="1" ht="30" customHeight="1">
      <c r="A4" s="5" t="s">
        <v>45</v>
      </c>
      <c r="B4" s="6" t="s">
        <v>46</v>
      </c>
      <c r="C4" s="5" t="s">
        <v>1</v>
      </c>
      <c r="D4" s="6" t="s">
        <v>20</v>
      </c>
      <c r="E4" s="5" t="s">
        <v>47</v>
      </c>
      <c r="F4" s="6">
        <v>31</v>
      </c>
      <c r="G4" s="5" t="s">
        <v>2</v>
      </c>
      <c r="H4" s="9" t="s">
        <v>21</v>
      </c>
      <c r="I4" s="5" t="s">
        <v>3</v>
      </c>
      <c r="J4" s="6" t="s">
        <v>22</v>
      </c>
      <c r="K4" s="5" t="s">
        <v>48</v>
      </c>
      <c r="L4" s="6" t="s">
        <v>49</v>
      </c>
      <c r="M4" s="79"/>
      <c r="N4" s="79"/>
      <c r="R4" s="1" t="s">
        <v>50</v>
      </c>
      <c r="S4" s="1" t="s">
        <v>51</v>
      </c>
      <c r="T4" s="1" t="s">
        <v>52</v>
      </c>
      <c r="U4" s="1"/>
      <c r="V4" s="1" t="s">
        <v>53</v>
      </c>
      <c r="W4" s="1" t="s">
        <v>54</v>
      </c>
      <c r="X4" s="1" t="s">
        <v>55</v>
      </c>
      <c r="Y4" s="1">
        <v>1982</v>
      </c>
      <c r="Z4" s="1">
        <v>3</v>
      </c>
      <c r="AA4" s="1" t="s">
        <v>56</v>
      </c>
      <c r="AB4" s="1" t="s">
        <v>57</v>
      </c>
      <c r="AC4" s="1" t="s">
        <v>58</v>
      </c>
      <c r="AD4" s="1" t="s">
        <v>59</v>
      </c>
    </row>
    <row r="5" spans="1:30" s="1" customFormat="1" ht="44.25" customHeight="1">
      <c r="A5" s="10" t="s">
        <v>60</v>
      </c>
      <c r="B5" s="6" t="s">
        <v>61</v>
      </c>
      <c r="C5" s="5" t="s">
        <v>62</v>
      </c>
      <c r="D5" s="11">
        <f>SUM(N21:N25)+SUM(N29:N33)</f>
        <v>26</v>
      </c>
      <c r="E5" s="5" t="s">
        <v>63</v>
      </c>
      <c r="F5" s="11">
        <f>SUM(N21:N25)</f>
        <v>4</v>
      </c>
      <c r="G5" s="12" t="s">
        <v>64</v>
      </c>
      <c r="H5" s="6"/>
      <c r="I5" s="12" t="s">
        <v>65</v>
      </c>
      <c r="J5" s="101">
        <v>13.5</v>
      </c>
      <c r="K5" s="12" t="s">
        <v>66</v>
      </c>
      <c r="L5" s="9" t="s">
        <v>67</v>
      </c>
      <c r="M5" s="79"/>
      <c r="N5" s="79"/>
      <c r="R5" s="1" t="s">
        <v>68</v>
      </c>
      <c r="S5" s="1" t="s">
        <v>69</v>
      </c>
      <c r="T5" s="1" t="s">
        <v>70</v>
      </c>
      <c r="W5" s="1" t="s">
        <v>71</v>
      </c>
      <c r="X5" s="1" t="s">
        <v>72</v>
      </c>
      <c r="Y5" s="1">
        <v>1983</v>
      </c>
      <c r="Z5" s="1">
        <v>4</v>
      </c>
      <c r="AA5" s="1" t="s">
        <v>73</v>
      </c>
      <c r="AB5" s="1"/>
      <c r="AC5" s="1" t="s">
        <v>74</v>
      </c>
      <c r="AD5" s="1" t="s">
        <v>75</v>
      </c>
    </row>
    <row r="6" spans="1:30" s="1" customFormat="1" ht="30" customHeight="1">
      <c r="A6" s="5" t="s">
        <v>76</v>
      </c>
      <c r="B6" s="6">
        <v>15810512867</v>
      </c>
      <c r="C6" s="6"/>
      <c r="D6" s="5" t="s">
        <v>77</v>
      </c>
      <c r="E6" s="13" t="s">
        <v>78</v>
      </c>
      <c r="F6" s="14"/>
      <c r="G6" s="15" t="s">
        <v>79</v>
      </c>
      <c r="H6" s="9" t="s">
        <v>80</v>
      </c>
      <c r="I6" s="9"/>
      <c r="J6" s="12" t="s">
        <v>81</v>
      </c>
      <c r="K6" s="102" t="s">
        <v>82</v>
      </c>
      <c r="L6" s="103"/>
      <c r="M6" s="79"/>
      <c r="N6" s="79"/>
      <c r="T6" s="1" t="s">
        <v>83</v>
      </c>
      <c r="X6" s="1" t="s">
        <v>84</v>
      </c>
      <c r="Y6" s="1">
        <v>1984</v>
      </c>
      <c r="Z6" s="1">
        <v>5</v>
      </c>
      <c r="AC6" s="1" t="s">
        <v>85</v>
      </c>
      <c r="AD6" s="1" t="s">
        <v>86</v>
      </c>
    </row>
    <row r="7" spans="1:30" s="1" customFormat="1" ht="21.75" customHeight="1">
      <c r="A7" s="16" t="s">
        <v>87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04"/>
      <c r="Y7" s="1">
        <v>1985</v>
      </c>
      <c r="Z7" s="1">
        <v>6</v>
      </c>
      <c r="AC7" s="1" t="s">
        <v>88</v>
      </c>
      <c r="AD7" s="1" t="s">
        <v>89</v>
      </c>
    </row>
    <row r="8" spans="1:30" s="1" customFormat="1" ht="24" customHeight="1">
      <c r="A8" s="18" t="s">
        <v>90</v>
      </c>
      <c r="B8" s="19" t="s">
        <v>91</v>
      </c>
      <c r="C8" s="20" t="s">
        <v>4</v>
      </c>
      <c r="D8" s="21" t="s">
        <v>92</v>
      </c>
      <c r="E8" s="21"/>
      <c r="F8" s="21" t="s">
        <v>93</v>
      </c>
      <c r="G8" s="21"/>
      <c r="H8" s="21" t="s">
        <v>94</v>
      </c>
      <c r="I8" s="21"/>
      <c r="J8" s="21"/>
      <c r="K8" s="21"/>
      <c r="L8" s="21"/>
      <c r="M8" s="21" t="s">
        <v>95</v>
      </c>
      <c r="N8" s="21" t="s">
        <v>96</v>
      </c>
      <c r="Y8" s="1">
        <v>1986</v>
      </c>
      <c r="Z8" s="1">
        <v>7</v>
      </c>
      <c r="AC8" s="1" t="s">
        <v>97</v>
      </c>
      <c r="AD8" s="1" t="s">
        <v>98</v>
      </c>
    </row>
    <row r="9" spans="1:30" s="1" customFormat="1" ht="23.25" customHeight="1">
      <c r="A9" s="22"/>
      <c r="B9" s="19"/>
      <c r="C9" s="23" t="s">
        <v>52</v>
      </c>
      <c r="D9" s="24" t="s">
        <v>99</v>
      </c>
      <c r="E9" s="24"/>
      <c r="F9" s="24" t="s">
        <v>100</v>
      </c>
      <c r="G9" s="24"/>
      <c r="H9" s="24">
        <v>2002</v>
      </c>
      <c r="I9" s="24">
        <v>9</v>
      </c>
      <c r="J9" s="35" t="s">
        <v>101</v>
      </c>
      <c r="K9" s="6">
        <v>2006</v>
      </c>
      <c r="L9" s="24">
        <v>7</v>
      </c>
      <c r="M9" s="24" t="s">
        <v>38</v>
      </c>
      <c r="N9" s="24" t="s">
        <v>38</v>
      </c>
      <c r="O9" s="1" t="str">
        <f aca="true" t="shared" si="0" ref="O9:O17">C9</f>
        <v>本科</v>
      </c>
      <c r="P9" s="1" t="str">
        <f aca="true" t="shared" si="1" ref="P9:P17">D9</f>
        <v>北京大学</v>
      </c>
      <c r="Q9" s="1" t="str">
        <f aca="true" t="shared" si="2" ref="Q9:Q17">F9</f>
        <v>经济学</v>
      </c>
      <c r="Y9" s="1">
        <v>1987</v>
      </c>
      <c r="Z9" s="1">
        <v>8</v>
      </c>
      <c r="AD9" s="1" t="s">
        <v>102</v>
      </c>
    </row>
    <row r="10" spans="1:30" s="1" customFormat="1" ht="23.25" customHeight="1">
      <c r="A10" s="22"/>
      <c r="B10" s="19"/>
      <c r="C10" s="25" t="s">
        <v>70</v>
      </c>
      <c r="D10" s="24" t="s">
        <v>103</v>
      </c>
      <c r="E10" s="24"/>
      <c r="F10" s="24" t="s">
        <v>104</v>
      </c>
      <c r="G10" s="24"/>
      <c r="H10" s="24">
        <v>2008</v>
      </c>
      <c r="I10" s="24">
        <v>9</v>
      </c>
      <c r="J10" s="35" t="s">
        <v>101</v>
      </c>
      <c r="K10" s="6">
        <v>2011</v>
      </c>
      <c r="L10" s="24">
        <v>7</v>
      </c>
      <c r="M10" s="24" t="s">
        <v>53</v>
      </c>
      <c r="N10" s="24" t="s">
        <v>25</v>
      </c>
      <c r="O10" s="1" t="str">
        <f t="shared" si="0"/>
        <v>硕士研究生</v>
      </c>
      <c r="P10" s="1" t="str">
        <f t="shared" si="1"/>
        <v>清华大学</v>
      </c>
      <c r="Q10" s="1" t="str">
        <f t="shared" si="2"/>
        <v>会计学</v>
      </c>
      <c r="Y10" s="1">
        <v>1988</v>
      </c>
      <c r="Z10" s="1">
        <v>9</v>
      </c>
      <c r="AD10" s="1" t="s">
        <v>105</v>
      </c>
    </row>
    <row r="11" spans="1:26" s="1" customFormat="1" ht="23.25" customHeight="1">
      <c r="A11" s="22"/>
      <c r="B11" s="19"/>
      <c r="C11" s="25"/>
      <c r="D11" s="26"/>
      <c r="E11" s="25"/>
      <c r="F11" s="26"/>
      <c r="G11" s="25"/>
      <c r="H11" s="24"/>
      <c r="I11" s="24"/>
      <c r="J11" s="35" t="s">
        <v>101</v>
      </c>
      <c r="K11" s="6"/>
      <c r="L11" s="24"/>
      <c r="M11" s="24"/>
      <c r="N11" s="24"/>
      <c r="O11" s="1">
        <f t="shared" si="0"/>
        <v>0</v>
      </c>
      <c r="P11" s="1">
        <f t="shared" si="1"/>
        <v>0</v>
      </c>
      <c r="Q11" s="1">
        <f t="shared" si="2"/>
        <v>0</v>
      </c>
      <c r="Y11" s="1">
        <v>1989</v>
      </c>
      <c r="Z11" s="1">
        <v>10</v>
      </c>
    </row>
    <row r="12" spans="1:30" s="1" customFormat="1" ht="23.25" customHeight="1">
      <c r="A12" s="22"/>
      <c r="B12" s="19"/>
      <c r="C12" s="25"/>
      <c r="D12" s="24"/>
      <c r="E12" s="24"/>
      <c r="F12" s="24"/>
      <c r="G12" s="24"/>
      <c r="H12" s="24"/>
      <c r="I12" s="24"/>
      <c r="J12" s="35"/>
      <c r="K12" s="6"/>
      <c r="L12" s="24"/>
      <c r="M12" s="24"/>
      <c r="N12" s="24"/>
      <c r="O12" s="1">
        <f t="shared" si="0"/>
        <v>0</v>
      </c>
      <c r="P12" s="1">
        <f t="shared" si="1"/>
        <v>0</v>
      </c>
      <c r="Q12" s="1">
        <f t="shared" si="2"/>
        <v>0</v>
      </c>
      <c r="Y12" s="1">
        <v>1990</v>
      </c>
      <c r="Z12" s="1">
        <v>11</v>
      </c>
      <c r="AD12" s="1" t="s">
        <v>106</v>
      </c>
    </row>
    <row r="13" spans="1:30" s="1" customFormat="1" ht="23.25" customHeight="1">
      <c r="A13" s="22"/>
      <c r="B13" s="27" t="s">
        <v>107</v>
      </c>
      <c r="C13" s="20" t="s">
        <v>4</v>
      </c>
      <c r="D13" s="21" t="s">
        <v>92</v>
      </c>
      <c r="E13" s="21"/>
      <c r="F13" s="21" t="s">
        <v>93</v>
      </c>
      <c r="G13" s="21"/>
      <c r="H13" s="21" t="s">
        <v>94</v>
      </c>
      <c r="I13" s="21"/>
      <c r="J13" s="21"/>
      <c r="K13" s="21"/>
      <c r="L13" s="21"/>
      <c r="M13" s="21" t="s">
        <v>95</v>
      </c>
      <c r="N13" s="21" t="s">
        <v>108</v>
      </c>
      <c r="O13" s="1" t="str">
        <f t="shared" si="0"/>
        <v>学历</v>
      </c>
      <c r="P13" s="1" t="str">
        <f t="shared" si="1"/>
        <v>学校</v>
      </c>
      <c r="Q13" s="1" t="str">
        <f t="shared" si="2"/>
        <v>专业</v>
      </c>
      <c r="Y13" s="1">
        <v>1991</v>
      </c>
      <c r="Z13" s="1">
        <v>12</v>
      </c>
      <c r="AD13" s="1" t="s">
        <v>109</v>
      </c>
    </row>
    <row r="14" spans="1:25" s="1" customFormat="1" ht="23.25" customHeight="1">
      <c r="A14" s="22"/>
      <c r="B14" s="27"/>
      <c r="C14" s="28"/>
      <c r="D14" s="29"/>
      <c r="E14" s="28"/>
      <c r="F14" s="29"/>
      <c r="G14" s="28"/>
      <c r="H14" s="30"/>
      <c r="I14" s="30"/>
      <c r="J14" s="21" t="s">
        <v>101</v>
      </c>
      <c r="K14" s="105"/>
      <c r="L14" s="30"/>
      <c r="M14" s="30"/>
      <c r="N14" s="30"/>
      <c r="O14" s="1">
        <f t="shared" si="0"/>
        <v>0</v>
      </c>
      <c r="P14" s="1">
        <f t="shared" si="1"/>
        <v>0</v>
      </c>
      <c r="Q14" s="1">
        <f t="shared" si="2"/>
        <v>0</v>
      </c>
      <c r="Y14" s="1">
        <v>1992</v>
      </c>
    </row>
    <row r="15" spans="1:25" s="1" customFormat="1" ht="23.25" customHeight="1">
      <c r="A15" s="22"/>
      <c r="B15" s="27"/>
      <c r="C15" s="28"/>
      <c r="D15" s="29"/>
      <c r="E15" s="28"/>
      <c r="F15" s="29"/>
      <c r="G15" s="28"/>
      <c r="H15" s="30"/>
      <c r="I15" s="30"/>
      <c r="J15" s="21" t="s">
        <v>101</v>
      </c>
      <c r="K15" s="105"/>
      <c r="L15" s="30"/>
      <c r="M15" s="30"/>
      <c r="N15" s="30"/>
      <c r="O15" s="1">
        <f t="shared" si="0"/>
        <v>0</v>
      </c>
      <c r="P15" s="1">
        <f t="shared" si="1"/>
        <v>0</v>
      </c>
      <c r="Q15" s="1">
        <f t="shared" si="2"/>
        <v>0</v>
      </c>
      <c r="Y15" s="1">
        <v>1993</v>
      </c>
    </row>
    <row r="16" spans="1:25" s="1" customFormat="1" ht="23.25" customHeight="1">
      <c r="A16" s="22"/>
      <c r="B16" s="27"/>
      <c r="C16" s="28"/>
      <c r="D16" s="29"/>
      <c r="E16" s="28"/>
      <c r="F16" s="29"/>
      <c r="G16" s="28"/>
      <c r="H16" s="30"/>
      <c r="I16" s="30"/>
      <c r="J16" s="21"/>
      <c r="K16" s="105"/>
      <c r="L16" s="30"/>
      <c r="M16" s="30"/>
      <c r="N16" s="30"/>
      <c r="O16" s="1">
        <f t="shared" si="0"/>
        <v>0</v>
      </c>
      <c r="P16" s="1">
        <f t="shared" si="1"/>
        <v>0</v>
      </c>
      <c r="Q16" s="1">
        <f t="shared" si="2"/>
        <v>0</v>
      </c>
      <c r="Y16" s="1">
        <v>1994</v>
      </c>
    </row>
    <row r="17" spans="1:25" s="1" customFormat="1" ht="23.25" customHeight="1">
      <c r="A17" s="31"/>
      <c r="B17" s="27"/>
      <c r="C17" s="28"/>
      <c r="D17" s="30"/>
      <c r="E17" s="30"/>
      <c r="F17" s="30"/>
      <c r="G17" s="30"/>
      <c r="H17" s="30"/>
      <c r="I17" s="30"/>
      <c r="J17" s="21" t="s">
        <v>101</v>
      </c>
      <c r="K17" s="105"/>
      <c r="L17" s="30"/>
      <c r="M17" s="30"/>
      <c r="N17" s="30"/>
      <c r="O17" s="1">
        <f t="shared" si="0"/>
        <v>0</v>
      </c>
      <c r="P17" s="1">
        <f t="shared" si="1"/>
        <v>0</v>
      </c>
      <c r="Q17" s="1">
        <f t="shared" si="2"/>
        <v>0</v>
      </c>
      <c r="Y17" s="1">
        <v>1995</v>
      </c>
    </row>
    <row r="18" spans="1:25" s="1" customFormat="1" ht="23.25" customHeight="1">
      <c r="A18" s="32" t="s">
        <v>110</v>
      </c>
      <c r="B18" s="33"/>
      <c r="C18" s="33"/>
      <c r="D18" s="33"/>
      <c r="E18" s="33"/>
      <c r="F18" s="34"/>
      <c r="G18" s="34"/>
      <c r="H18" s="33"/>
      <c r="I18" s="33"/>
      <c r="J18" s="33"/>
      <c r="K18" s="33"/>
      <c r="L18" s="33"/>
      <c r="M18" s="33"/>
      <c r="N18" s="106"/>
      <c r="O18" s="3"/>
      <c r="P18" s="3"/>
      <c r="Y18" s="1">
        <v>1996</v>
      </c>
    </row>
    <row r="19" spans="1:25" s="1" customFormat="1" ht="20.25" customHeight="1">
      <c r="A19" s="35" t="s">
        <v>7</v>
      </c>
      <c r="B19" s="35"/>
      <c r="C19" s="36" t="s">
        <v>111</v>
      </c>
      <c r="D19" s="37" t="s">
        <v>112</v>
      </c>
      <c r="E19" s="38"/>
      <c r="F19" s="39" t="s">
        <v>113</v>
      </c>
      <c r="G19" s="39"/>
      <c r="H19" s="40" t="s">
        <v>114</v>
      </c>
      <c r="I19" s="107" t="s">
        <v>94</v>
      </c>
      <c r="J19" s="20"/>
      <c r="K19" s="20"/>
      <c r="L19" s="20"/>
      <c r="M19" s="108"/>
      <c r="N19" s="37" t="s">
        <v>115</v>
      </c>
      <c r="Y19" s="1">
        <v>1997</v>
      </c>
    </row>
    <row r="20" spans="1:25" s="1" customFormat="1" ht="20.25" customHeight="1">
      <c r="A20" s="35"/>
      <c r="B20" s="35"/>
      <c r="C20" s="41"/>
      <c r="D20" s="42"/>
      <c r="E20" s="43"/>
      <c r="F20" s="39"/>
      <c r="G20" s="39"/>
      <c r="H20" s="44"/>
      <c r="I20" s="21" t="s">
        <v>9</v>
      </c>
      <c r="J20" s="21" t="s">
        <v>10</v>
      </c>
      <c r="K20" s="21"/>
      <c r="L20" s="21" t="s">
        <v>9</v>
      </c>
      <c r="M20" s="21" t="s">
        <v>10</v>
      </c>
      <c r="N20" s="42"/>
      <c r="P20" s="1" t="e">
        <f>MAX(O21:O33)</f>
        <v>#REF!</v>
      </c>
      <c r="Y20" s="1">
        <v>1998</v>
      </c>
    </row>
    <row r="21" spans="1:25" s="1" customFormat="1" ht="22.5" customHeight="1">
      <c r="A21" s="35"/>
      <c r="B21" s="35"/>
      <c r="C21" s="45" t="s">
        <v>39</v>
      </c>
      <c r="D21" s="45" t="s">
        <v>116</v>
      </c>
      <c r="E21" s="45"/>
      <c r="F21" s="46" t="s">
        <v>117</v>
      </c>
      <c r="G21" s="46"/>
      <c r="H21" s="47">
        <v>13</v>
      </c>
      <c r="I21" s="109">
        <v>2011</v>
      </c>
      <c r="J21" s="30"/>
      <c r="K21" s="21" t="s">
        <v>101</v>
      </c>
      <c r="L21" s="110">
        <v>2013</v>
      </c>
      <c r="M21" s="30"/>
      <c r="N21" s="111">
        <f aca="true" t="shared" si="3" ref="N21:N25">(L21+M21/12)-(I21+J21/12)</f>
        <v>2</v>
      </c>
      <c r="O21" s="1">
        <f>L21+(M21/12)</f>
        <v>2013</v>
      </c>
      <c r="P21" s="1" t="e">
        <f aca="true" t="shared" si="4" ref="P21:P24">IF(O21-$P$20=0,"前工作单位")</f>
        <v>#REF!</v>
      </c>
      <c r="Q21" s="1" t="str">
        <f>D21</f>
        <v>中国银行/电子银行部</v>
      </c>
      <c r="R21" s="1" t="str">
        <f>F21</f>
        <v>数据策略分析</v>
      </c>
      <c r="S21" s="115">
        <f>N21</f>
        <v>2</v>
      </c>
      <c r="Y21" s="1">
        <v>1999</v>
      </c>
    </row>
    <row r="22" spans="1:25" s="1" customFormat="1" ht="22.5" customHeight="1">
      <c r="A22" s="35"/>
      <c r="B22" s="35"/>
      <c r="C22" s="48" t="s">
        <v>118</v>
      </c>
      <c r="D22" s="49"/>
      <c r="E22" s="49"/>
      <c r="F22" s="50"/>
      <c r="G22" s="50"/>
      <c r="H22" s="49"/>
      <c r="I22" s="49"/>
      <c r="J22" s="49"/>
      <c r="K22" s="49"/>
      <c r="L22" s="49"/>
      <c r="M22" s="49"/>
      <c r="N22" s="49"/>
      <c r="O22" s="1">
        <f>L23+(M23/12)</f>
        <v>2016</v>
      </c>
      <c r="P22" s="1" t="e">
        <f t="shared" si="4"/>
        <v>#REF!</v>
      </c>
      <c r="Q22" s="1" t="str">
        <f>D23</f>
        <v>华夏银行/人力资源部</v>
      </c>
      <c r="R22" s="1" t="str">
        <f>F23</f>
        <v>绩效分析</v>
      </c>
      <c r="S22" s="115">
        <f>N23</f>
        <v>2</v>
      </c>
      <c r="Y22" s="1">
        <v>2000</v>
      </c>
    </row>
    <row r="23" spans="1:25" s="1" customFormat="1" ht="22.5" customHeight="1">
      <c r="A23" s="35"/>
      <c r="B23" s="35"/>
      <c r="C23" s="45" t="s">
        <v>39</v>
      </c>
      <c r="D23" s="45" t="s">
        <v>119</v>
      </c>
      <c r="E23" s="45"/>
      <c r="F23" s="46" t="s">
        <v>120</v>
      </c>
      <c r="G23" s="46"/>
      <c r="H23" s="51">
        <v>9</v>
      </c>
      <c r="I23" s="109">
        <v>2014</v>
      </c>
      <c r="J23" s="30"/>
      <c r="K23" s="21" t="s">
        <v>101</v>
      </c>
      <c r="L23" s="110">
        <v>2016</v>
      </c>
      <c r="M23" s="30"/>
      <c r="N23" s="111">
        <f t="shared" si="3"/>
        <v>2</v>
      </c>
      <c r="O23" s="1" t="e">
        <f>#REF!+(#REF!/12)</f>
        <v>#REF!</v>
      </c>
      <c r="P23" s="1" t="e">
        <f t="shared" si="4"/>
        <v>#REF!</v>
      </c>
      <c r="Q23" s="1" t="e">
        <f>#REF!</f>
        <v>#REF!</v>
      </c>
      <c r="R23" s="1" t="e">
        <f>#REF!</f>
        <v>#REF!</v>
      </c>
      <c r="S23" s="115" t="e">
        <f>#REF!</f>
        <v>#REF!</v>
      </c>
      <c r="Y23" s="1">
        <v>2001</v>
      </c>
    </row>
    <row r="24" spans="1:25" s="1" customFormat="1" ht="22.5" customHeight="1">
      <c r="A24" s="35"/>
      <c r="B24" s="35"/>
      <c r="C24" s="48" t="s">
        <v>121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">
        <f aca="true" t="shared" si="5" ref="O24:O33">L24+(M24/12)</f>
        <v>0</v>
      </c>
      <c r="P24" s="1" t="e">
        <f t="shared" si="4"/>
        <v>#REF!</v>
      </c>
      <c r="Q24" s="1">
        <f aca="true" t="shared" si="6" ref="Q24:Q33">D24</f>
        <v>0</v>
      </c>
      <c r="R24" s="1">
        <f aca="true" t="shared" si="7" ref="R24:R33">F24</f>
        <v>0</v>
      </c>
      <c r="S24" s="115">
        <f aca="true" t="shared" si="8" ref="S24:S33">N24</f>
        <v>0</v>
      </c>
      <c r="Y24" s="1">
        <v>2002</v>
      </c>
    </row>
    <row r="25" spans="1:19" s="1" customFormat="1" ht="22.5" customHeight="1">
      <c r="A25" s="35"/>
      <c r="B25" s="35"/>
      <c r="C25" s="45"/>
      <c r="D25" s="45"/>
      <c r="E25" s="45"/>
      <c r="F25" s="52"/>
      <c r="G25" s="53"/>
      <c r="H25" s="53"/>
      <c r="I25" s="109"/>
      <c r="J25" s="30"/>
      <c r="K25" s="21" t="s">
        <v>101</v>
      </c>
      <c r="L25" s="110"/>
      <c r="M25" s="30"/>
      <c r="N25" s="111">
        <f t="shared" si="3"/>
        <v>0</v>
      </c>
      <c r="S25" s="115"/>
    </row>
    <row r="26" spans="1:25" s="1" customFormat="1" ht="22.5" customHeight="1">
      <c r="A26" s="35"/>
      <c r="B26" s="35"/>
      <c r="C26" s="48" t="s">
        <v>121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">
        <f>L25+(M25/12)</f>
        <v>0</v>
      </c>
      <c r="P26" s="1" t="e">
        <f aca="true" t="shared" si="9" ref="P26:P33">IF(O26-$P$20=0,"前工作单位")</f>
        <v>#REF!</v>
      </c>
      <c r="Q26" s="1">
        <f>D25</f>
        <v>0</v>
      </c>
      <c r="R26" s="1">
        <f>F25</f>
        <v>0</v>
      </c>
      <c r="S26" s="115">
        <f>N25</f>
        <v>0</v>
      </c>
      <c r="Y26" s="1">
        <v>2003</v>
      </c>
    </row>
    <row r="27" spans="1:25" s="1" customFormat="1" ht="20.25" customHeight="1">
      <c r="A27" s="54" t="s">
        <v>8</v>
      </c>
      <c r="B27" s="55"/>
      <c r="C27" s="36" t="s">
        <v>111</v>
      </c>
      <c r="D27" s="37" t="s">
        <v>112</v>
      </c>
      <c r="E27" s="38"/>
      <c r="F27" s="37" t="s">
        <v>113</v>
      </c>
      <c r="G27" s="56"/>
      <c r="H27" s="38"/>
      <c r="I27" s="107" t="s">
        <v>94</v>
      </c>
      <c r="J27" s="20"/>
      <c r="K27" s="20"/>
      <c r="L27" s="20"/>
      <c r="M27" s="108"/>
      <c r="N27" s="37" t="s">
        <v>122</v>
      </c>
      <c r="O27" s="1">
        <f t="shared" si="5"/>
        <v>0</v>
      </c>
      <c r="P27" s="1" t="e">
        <f t="shared" si="9"/>
        <v>#REF!</v>
      </c>
      <c r="Q27" s="1" t="str">
        <f t="shared" si="6"/>
        <v>单位名称/部门名称</v>
      </c>
      <c r="R27" s="1" t="str">
        <f t="shared" si="7"/>
        <v>职务/岗位</v>
      </c>
      <c r="S27" s="115" t="str">
        <f t="shared" si="8"/>
        <v>工作时间（年）</v>
      </c>
      <c r="Y27" s="1">
        <v>2004</v>
      </c>
    </row>
    <row r="28" spans="1:25" s="1" customFormat="1" ht="20.25" customHeight="1">
      <c r="A28" s="57"/>
      <c r="B28" s="58"/>
      <c r="C28" s="41"/>
      <c r="D28" s="42"/>
      <c r="E28" s="43"/>
      <c r="F28" s="42"/>
      <c r="G28" s="59"/>
      <c r="H28" s="43"/>
      <c r="I28" s="21" t="s">
        <v>9</v>
      </c>
      <c r="J28" s="21" t="s">
        <v>10</v>
      </c>
      <c r="K28" s="21"/>
      <c r="L28" s="21" t="s">
        <v>9</v>
      </c>
      <c r="M28" s="21" t="s">
        <v>10</v>
      </c>
      <c r="N28" s="42"/>
      <c r="P28" s="1" t="e">
        <f t="shared" si="9"/>
        <v>#REF!</v>
      </c>
      <c r="Q28" s="1">
        <f t="shared" si="6"/>
        <v>0</v>
      </c>
      <c r="R28" s="1">
        <f t="shared" si="7"/>
        <v>0</v>
      </c>
      <c r="S28" s="115">
        <f t="shared" si="8"/>
        <v>0</v>
      </c>
      <c r="Y28" s="1">
        <v>2005</v>
      </c>
    </row>
    <row r="29" spans="1:25" s="1" customFormat="1" ht="22.5" customHeight="1">
      <c r="A29" s="57"/>
      <c r="B29" s="58"/>
      <c r="C29" s="60"/>
      <c r="D29" s="61"/>
      <c r="E29" s="62"/>
      <c r="F29" s="63"/>
      <c r="G29" s="64"/>
      <c r="H29" s="65"/>
      <c r="I29" s="61">
        <v>2000</v>
      </c>
      <c r="J29" s="30"/>
      <c r="K29" s="21" t="s">
        <v>101</v>
      </c>
      <c r="L29" s="110">
        <v>2015</v>
      </c>
      <c r="M29" s="30"/>
      <c r="N29" s="112">
        <f aca="true" t="shared" si="10" ref="N29:N33">(L29+M29/12)-(I29+J29/12)</f>
        <v>15</v>
      </c>
      <c r="O29" s="1">
        <f t="shared" si="5"/>
        <v>2015</v>
      </c>
      <c r="P29" s="1" t="e">
        <f t="shared" si="9"/>
        <v>#REF!</v>
      </c>
      <c r="Q29" s="1">
        <f t="shared" si="6"/>
        <v>0</v>
      </c>
      <c r="R29" s="1">
        <f t="shared" si="7"/>
        <v>0</v>
      </c>
      <c r="S29" s="115">
        <f t="shared" si="8"/>
        <v>15</v>
      </c>
      <c r="Y29" s="1">
        <v>2006</v>
      </c>
    </row>
    <row r="30" spans="1:25" s="1" customFormat="1" ht="22.5" customHeight="1">
      <c r="A30" s="57"/>
      <c r="B30" s="58"/>
      <c r="C30" s="48" t="s">
        <v>121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">
        <f t="shared" si="5"/>
        <v>0</v>
      </c>
      <c r="P30" s="1" t="e">
        <f t="shared" si="9"/>
        <v>#REF!</v>
      </c>
      <c r="Q30" s="1">
        <f t="shared" si="6"/>
        <v>0</v>
      </c>
      <c r="R30" s="1">
        <f t="shared" si="7"/>
        <v>0</v>
      </c>
      <c r="S30" s="115">
        <f t="shared" si="8"/>
        <v>0</v>
      </c>
      <c r="Y30" s="1">
        <v>2007</v>
      </c>
    </row>
    <row r="31" spans="1:25" s="1" customFormat="1" ht="22.5" customHeight="1">
      <c r="A31" s="57"/>
      <c r="B31" s="58"/>
      <c r="C31" s="61"/>
      <c r="D31" s="61"/>
      <c r="E31" s="62"/>
      <c r="F31" s="63"/>
      <c r="G31" s="64"/>
      <c r="H31" s="65"/>
      <c r="I31" s="61">
        <v>2003</v>
      </c>
      <c r="J31" s="30"/>
      <c r="K31" s="21" t="s">
        <v>101</v>
      </c>
      <c r="L31" s="110">
        <v>2005</v>
      </c>
      <c r="M31" s="30"/>
      <c r="N31" s="112">
        <f t="shared" si="10"/>
        <v>2</v>
      </c>
      <c r="O31" s="1">
        <f t="shared" si="5"/>
        <v>2005</v>
      </c>
      <c r="P31" s="1" t="e">
        <f t="shared" si="9"/>
        <v>#REF!</v>
      </c>
      <c r="Q31" s="1">
        <f t="shared" si="6"/>
        <v>0</v>
      </c>
      <c r="R31" s="1">
        <f t="shared" si="7"/>
        <v>0</v>
      </c>
      <c r="S31" s="115">
        <f t="shared" si="8"/>
        <v>2</v>
      </c>
      <c r="Y31" s="1">
        <v>2008</v>
      </c>
    </row>
    <row r="32" spans="1:25" s="1" customFormat="1" ht="22.5" customHeight="1">
      <c r="A32" s="57"/>
      <c r="B32" s="58"/>
      <c r="C32" s="48" t="s">
        <v>121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">
        <f t="shared" si="5"/>
        <v>0</v>
      </c>
      <c r="P32" s="1" t="e">
        <f t="shared" si="9"/>
        <v>#REF!</v>
      </c>
      <c r="Q32" s="1">
        <f t="shared" si="6"/>
        <v>0</v>
      </c>
      <c r="R32" s="1">
        <f t="shared" si="7"/>
        <v>0</v>
      </c>
      <c r="S32" s="115">
        <f t="shared" si="8"/>
        <v>0</v>
      </c>
      <c r="Y32" s="1">
        <v>2009</v>
      </c>
    </row>
    <row r="33" spans="1:25" s="1" customFormat="1" ht="22.5" customHeight="1">
      <c r="A33" s="66"/>
      <c r="B33" s="67"/>
      <c r="C33" s="60"/>
      <c r="D33" s="61"/>
      <c r="E33" s="62"/>
      <c r="F33" s="63"/>
      <c r="G33" s="64"/>
      <c r="H33" s="65"/>
      <c r="I33" s="61">
        <v>2006</v>
      </c>
      <c r="J33" s="30"/>
      <c r="K33" s="21" t="s">
        <v>101</v>
      </c>
      <c r="L33" s="110">
        <v>2011</v>
      </c>
      <c r="M33" s="30"/>
      <c r="N33" s="112">
        <f t="shared" si="10"/>
        <v>5</v>
      </c>
      <c r="O33" s="1">
        <f t="shared" si="5"/>
        <v>2011</v>
      </c>
      <c r="P33" s="1" t="e">
        <f t="shared" si="9"/>
        <v>#REF!</v>
      </c>
      <c r="Q33" s="1">
        <f t="shared" si="6"/>
        <v>0</v>
      </c>
      <c r="R33" s="1">
        <f t="shared" si="7"/>
        <v>0</v>
      </c>
      <c r="S33" s="115">
        <f t="shared" si="8"/>
        <v>5</v>
      </c>
      <c r="Y33" s="1">
        <v>2010</v>
      </c>
    </row>
    <row r="34" spans="1:25" s="1" customFormat="1" ht="28.5" customHeight="1">
      <c r="A34" s="7" t="s">
        <v>123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0"/>
      <c r="Y34" s="1">
        <v>2011</v>
      </c>
    </row>
    <row r="35" spans="1:25" s="2" customFormat="1" ht="28.5" customHeight="1">
      <c r="A35" s="68" t="s">
        <v>124</v>
      </c>
      <c r="B35" s="69"/>
      <c r="C35" s="69"/>
      <c r="D35" s="69"/>
      <c r="E35" s="70"/>
      <c r="F35" s="68" t="s">
        <v>125</v>
      </c>
      <c r="G35" s="69"/>
      <c r="H35" s="69"/>
      <c r="I35" s="69"/>
      <c r="J35" s="70"/>
      <c r="K35" s="68" t="s">
        <v>126</v>
      </c>
      <c r="L35" s="69"/>
      <c r="M35" s="69"/>
      <c r="N35" s="70"/>
      <c r="Q35" s="1"/>
      <c r="R35" s="1"/>
      <c r="Y35" s="1">
        <v>2012</v>
      </c>
    </row>
    <row r="36" spans="1:25" s="2" customFormat="1" ht="28.5" customHeight="1">
      <c r="A36" s="68" t="s">
        <v>28</v>
      </c>
      <c r="B36" s="69"/>
      <c r="C36" s="69"/>
      <c r="D36" s="69"/>
      <c r="E36" s="70"/>
      <c r="F36" s="68" t="s">
        <v>41</v>
      </c>
      <c r="G36" s="69"/>
      <c r="H36" s="69"/>
      <c r="I36" s="69"/>
      <c r="J36" s="70"/>
      <c r="K36" s="68" t="s">
        <v>41</v>
      </c>
      <c r="L36" s="69"/>
      <c r="M36" s="69"/>
      <c r="N36" s="70"/>
      <c r="Q36" s="1"/>
      <c r="R36" s="1"/>
      <c r="Y36" s="1">
        <v>2013</v>
      </c>
    </row>
    <row r="37" spans="1:25" s="1" customFormat="1" ht="31.5" customHeight="1">
      <c r="A37" s="7" t="s">
        <v>127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0"/>
      <c r="Y37" s="1">
        <v>2014</v>
      </c>
    </row>
    <row r="38" spans="1:25" s="1" customFormat="1" ht="21.75" customHeight="1">
      <c r="A38" s="71" t="s">
        <v>128</v>
      </c>
      <c r="B38" s="72"/>
      <c r="C38" s="73" t="s">
        <v>129</v>
      </c>
      <c r="D38" s="74"/>
      <c r="E38" s="35" t="s">
        <v>12</v>
      </c>
      <c r="F38" s="54" t="s">
        <v>130</v>
      </c>
      <c r="G38" s="55"/>
      <c r="H38" s="73" t="s">
        <v>131</v>
      </c>
      <c r="I38" s="74"/>
      <c r="J38" s="35" t="s">
        <v>13</v>
      </c>
      <c r="K38" s="54" t="s">
        <v>132</v>
      </c>
      <c r="L38" s="55"/>
      <c r="M38" s="35" t="s">
        <v>133</v>
      </c>
      <c r="N38" s="35" t="s">
        <v>134</v>
      </c>
      <c r="Y38" s="1">
        <v>2015</v>
      </c>
    </row>
    <row r="39" spans="1:25" s="1" customFormat="1" ht="29.25" customHeight="1">
      <c r="A39" s="75"/>
      <c r="B39" s="76"/>
      <c r="C39" s="77"/>
      <c r="D39" s="78"/>
      <c r="E39" s="79" t="s">
        <v>29</v>
      </c>
      <c r="F39" s="57"/>
      <c r="G39" s="58"/>
      <c r="H39" s="77"/>
      <c r="I39" s="78"/>
      <c r="J39" s="79" t="s">
        <v>58</v>
      </c>
      <c r="K39" s="57"/>
      <c r="L39" s="58"/>
      <c r="M39" s="79"/>
      <c r="N39" s="79"/>
      <c r="Y39" s="1">
        <v>2016</v>
      </c>
    </row>
    <row r="40" spans="1:25" s="1" customFormat="1" ht="29.25" customHeight="1">
      <c r="A40" s="75"/>
      <c r="B40" s="76"/>
      <c r="C40" s="77"/>
      <c r="D40" s="78"/>
      <c r="E40" s="79" t="s">
        <v>42</v>
      </c>
      <c r="F40" s="57"/>
      <c r="G40" s="58"/>
      <c r="H40" s="77"/>
      <c r="I40" s="78"/>
      <c r="J40" s="79" t="s">
        <v>97</v>
      </c>
      <c r="K40" s="57"/>
      <c r="L40" s="58"/>
      <c r="M40" s="79"/>
      <c r="N40" s="79"/>
      <c r="Y40" s="1">
        <v>2017</v>
      </c>
    </row>
    <row r="41" spans="1:25" s="1" customFormat="1" ht="29.25" customHeight="1">
      <c r="A41" s="80"/>
      <c r="B41" s="81"/>
      <c r="C41" s="77"/>
      <c r="D41" s="78"/>
      <c r="E41" s="79" t="s">
        <v>42</v>
      </c>
      <c r="F41" s="66"/>
      <c r="G41" s="67"/>
      <c r="H41" s="77"/>
      <c r="I41" s="78"/>
      <c r="J41" s="79" t="s">
        <v>43</v>
      </c>
      <c r="K41" s="66"/>
      <c r="L41" s="67"/>
      <c r="M41" s="79"/>
      <c r="N41" s="79"/>
      <c r="Y41" s="1">
        <v>2018</v>
      </c>
    </row>
    <row r="42" spans="1:14" s="1" customFormat="1" ht="41.25" customHeight="1">
      <c r="A42" s="7" t="s">
        <v>135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0"/>
    </row>
    <row r="43" spans="1:14" s="1" customFormat="1" ht="16.5">
      <c r="A43" s="82" t="s">
        <v>136</v>
      </c>
      <c r="B43" s="82"/>
      <c r="C43" s="35" t="s">
        <v>45</v>
      </c>
      <c r="D43" s="35"/>
      <c r="E43" s="35" t="s">
        <v>14</v>
      </c>
      <c r="F43" s="35"/>
      <c r="G43" s="35" t="s">
        <v>47</v>
      </c>
      <c r="H43" s="35"/>
      <c r="I43" s="35" t="s">
        <v>2</v>
      </c>
      <c r="J43" s="35"/>
      <c r="K43" s="73" t="s">
        <v>137</v>
      </c>
      <c r="L43" s="84"/>
      <c r="M43" s="74"/>
      <c r="N43" s="35" t="s">
        <v>138</v>
      </c>
    </row>
    <row r="44" spans="1:14" s="1" customFormat="1" ht="22.5" customHeight="1">
      <c r="A44" s="82"/>
      <c r="B44" s="82"/>
      <c r="C44" s="79"/>
      <c r="D44" s="79"/>
      <c r="E44" s="79"/>
      <c r="F44" s="79"/>
      <c r="G44" s="83"/>
      <c r="H44" s="83"/>
      <c r="I44" s="79"/>
      <c r="J44" s="79"/>
      <c r="K44" s="79"/>
      <c r="L44" s="79"/>
      <c r="M44" s="79"/>
      <c r="N44" s="113"/>
    </row>
    <row r="45" spans="1:14" s="1" customFormat="1" ht="22.5" customHeight="1">
      <c r="A45" s="82"/>
      <c r="B45" s="82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13"/>
    </row>
    <row r="46" spans="1:14" s="1" customFormat="1" ht="22.5" customHeight="1">
      <c r="A46" s="82"/>
      <c r="B46" s="82"/>
      <c r="C46" s="79"/>
      <c r="D46" s="79"/>
      <c r="E46" s="79"/>
      <c r="F46" s="79"/>
      <c r="G46" s="79"/>
      <c r="H46" s="79"/>
      <c r="I46" s="79"/>
      <c r="J46" s="79"/>
      <c r="K46" s="77"/>
      <c r="L46" s="87"/>
      <c r="M46" s="78"/>
      <c r="N46" s="113"/>
    </row>
    <row r="47" spans="1:14" s="1" customFormat="1" ht="16.5">
      <c r="A47" s="35" t="s">
        <v>139</v>
      </c>
      <c r="B47" s="35"/>
      <c r="C47" s="73" t="s">
        <v>140</v>
      </c>
      <c r="D47" s="74"/>
      <c r="E47" s="73" t="s">
        <v>141</v>
      </c>
      <c r="F47" s="84"/>
      <c r="G47" s="84"/>
      <c r="H47" s="84"/>
      <c r="I47" s="84"/>
      <c r="J47" s="84"/>
      <c r="K47" s="84"/>
      <c r="L47" s="84"/>
      <c r="M47" s="84"/>
      <c r="N47" s="74"/>
    </row>
    <row r="48" spans="1:14" s="1" customFormat="1" ht="33.75" customHeight="1">
      <c r="A48" s="35"/>
      <c r="B48" s="35"/>
      <c r="C48" s="85"/>
      <c r="D48" s="86"/>
      <c r="E48" s="77"/>
      <c r="F48" s="87"/>
      <c r="G48" s="87"/>
      <c r="H48" s="87"/>
      <c r="I48" s="87"/>
      <c r="J48" s="87"/>
      <c r="K48" s="87"/>
      <c r="L48" s="87"/>
      <c r="M48" s="87"/>
      <c r="N48" s="78"/>
    </row>
    <row r="49" spans="1:14" s="1" customFormat="1" ht="33.75" customHeight="1">
      <c r="A49" s="35"/>
      <c r="B49" s="35"/>
      <c r="C49" s="77"/>
      <c r="D49" s="78"/>
      <c r="E49" s="77"/>
      <c r="F49" s="87"/>
      <c r="G49" s="87"/>
      <c r="H49" s="87"/>
      <c r="I49" s="87"/>
      <c r="J49" s="87"/>
      <c r="K49" s="87"/>
      <c r="L49" s="87"/>
      <c r="M49" s="87"/>
      <c r="N49" s="78"/>
    </row>
    <row r="50" spans="1:14" s="1" customFormat="1" ht="33.75" customHeight="1">
      <c r="A50" s="35"/>
      <c r="B50" s="35"/>
      <c r="C50" s="77"/>
      <c r="D50" s="78"/>
      <c r="E50" s="77"/>
      <c r="F50" s="87"/>
      <c r="G50" s="87"/>
      <c r="H50" s="87"/>
      <c r="I50" s="87"/>
      <c r="J50" s="87"/>
      <c r="K50" s="87"/>
      <c r="L50" s="87"/>
      <c r="M50" s="87"/>
      <c r="N50" s="78"/>
    </row>
    <row r="51" spans="1:14" s="1" customFormat="1" ht="29.25" customHeight="1">
      <c r="A51" s="7" t="s">
        <v>142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0"/>
    </row>
    <row r="52" spans="1:14" s="1" customFormat="1" ht="27.75" customHeight="1">
      <c r="A52" s="71" t="s">
        <v>142</v>
      </c>
      <c r="B52" s="72"/>
      <c r="C52" s="71" t="s">
        <v>143</v>
      </c>
      <c r="D52" s="88"/>
      <c r="E52" s="89"/>
      <c r="F52" s="90"/>
      <c r="G52" s="90"/>
      <c r="H52" s="90"/>
      <c r="I52" s="90"/>
      <c r="J52" s="90"/>
      <c r="K52" s="90"/>
      <c r="L52" s="90"/>
      <c r="M52" s="90"/>
      <c r="N52" s="114"/>
    </row>
    <row r="53" spans="1:14" s="1" customFormat="1" ht="27.75" customHeight="1">
      <c r="A53" s="75"/>
      <c r="B53" s="76"/>
      <c r="C53" s="91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1" customFormat="1" ht="27.75" customHeight="1">
      <c r="A54" s="75"/>
      <c r="B54" s="76"/>
      <c r="C54" s="71" t="s">
        <v>144</v>
      </c>
      <c r="D54" s="88"/>
      <c r="E54" s="89"/>
      <c r="F54" s="90"/>
      <c r="G54" s="90"/>
      <c r="H54" s="90"/>
      <c r="I54" s="90"/>
      <c r="J54" s="90"/>
      <c r="K54" s="90"/>
      <c r="L54" s="90"/>
      <c r="M54" s="90"/>
      <c r="N54" s="114"/>
    </row>
    <row r="55" spans="1:14" s="1" customFormat="1" ht="27.75" customHeight="1">
      <c r="A55" s="75"/>
      <c r="B55" s="76"/>
      <c r="C55" s="91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1" customFormat="1" ht="27.75" customHeight="1">
      <c r="A56" s="75"/>
      <c r="B56" s="76"/>
      <c r="C56" s="71" t="s">
        <v>145</v>
      </c>
      <c r="D56" s="72"/>
      <c r="E56" s="89"/>
      <c r="F56" s="90"/>
      <c r="G56" s="90"/>
      <c r="H56" s="90"/>
      <c r="I56" s="90"/>
      <c r="J56" s="90"/>
      <c r="K56" s="90"/>
      <c r="L56" s="90"/>
      <c r="M56" s="90"/>
      <c r="N56" s="114"/>
    </row>
    <row r="57" spans="1:14" s="1" customFormat="1" ht="27.75" customHeight="1">
      <c r="A57" s="80"/>
      <c r="B57" s="81"/>
      <c r="C57" s="80"/>
      <c r="D57" s="81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s="1" customFormat="1" ht="25.5" customHeight="1">
      <c r="A58" s="94" t="s">
        <v>146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8" s="3" customFormat="1" ht="33.75" customHeight="1">
      <c r="A59" s="95" t="s">
        <v>147</v>
      </c>
      <c r="B59" s="96"/>
      <c r="C59" s="96"/>
      <c r="D59" s="96"/>
      <c r="E59" s="96"/>
      <c r="F59" s="97"/>
      <c r="G59" s="98"/>
      <c r="H59" s="95" t="s">
        <v>148</v>
      </c>
      <c r="I59" s="96"/>
      <c r="J59" s="96"/>
      <c r="K59" s="96"/>
      <c r="L59" s="96"/>
      <c r="M59" s="97"/>
      <c r="N59" s="113"/>
      <c r="Q59" s="1"/>
      <c r="R59" s="1"/>
    </row>
    <row r="60" spans="1:18" s="3" customFormat="1" ht="33.75" customHeight="1">
      <c r="A60" s="95" t="s">
        <v>149</v>
      </c>
      <c r="B60" s="96"/>
      <c r="C60" s="96"/>
      <c r="D60" s="96"/>
      <c r="E60" s="96"/>
      <c r="F60" s="97"/>
      <c r="G60" s="98"/>
      <c r="H60" s="95"/>
      <c r="I60" s="96"/>
      <c r="J60" s="96"/>
      <c r="K60" s="96"/>
      <c r="L60" s="96"/>
      <c r="M60" s="97"/>
      <c r="N60" s="113"/>
      <c r="Q60" s="1"/>
      <c r="R60" s="1"/>
    </row>
    <row r="61" spans="1:14" s="1" customFormat="1" ht="16.5">
      <c r="A61" s="99" t="s">
        <v>150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</sheetData>
  <sheetProtection/>
  <mergeCells count="131">
    <mergeCell ref="A1:N1"/>
    <mergeCell ref="A2:B2"/>
    <mergeCell ref="C2:F2"/>
    <mergeCell ref="G2:H2"/>
    <mergeCell ref="I2:L2"/>
    <mergeCell ref="A3:L3"/>
    <mergeCell ref="B6:C6"/>
    <mergeCell ref="E6:F6"/>
    <mergeCell ref="H6:I6"/>
    <mergeCell ref="K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1:N61"/>
    <mergeCell ref="A8:A17"/>
    <mergeCell ref="B8:B12"/>
    <mergeCell ref="B13:B17"/>
    <mergeCell ref="C19:C20"/>
    <mergeCell ref="C27:C28"/>
    <mergeCell ref="H19:H20"/>
    <mergeCell ref="N19:N20"/>
    <mergeCell ref="N27:N28"/>
    <mergeCell ref="M2:N6"/>
    <mergeCell ref="A19:B26"/>
    <mergeCell ref="D19:E20"/>
    <mergeCell ref="F19:G20"/>
    <mergeCell ref="A27:B33"/>
    <mergeCell ref="D27:E28"/>
    <mergeCell ref="F27:H28"/>
    <mergeCell ref="A38:B41"/>
    <mergeCell ref="K38:L41"/>
    <mergeCell ref="F38:G41"/>
    <mergeCell ref="A43:B46"/>
    <mergeCell ref="A47:B50"/>
    <mergeCell ref="A52:B57"/>
    <mergeCell ref="C52:D53"/>
    <mergeCell ref="C54:D55"/>
    <mergeCell ref="C56:D57"/>
  </mergeCells>
  <dataValidations count="17">
    <dataValidation type="list" allowBlank="1" showInputMessage="1" showErrorMessage="1" sqref="H4 I44:J46">
      <formula1>$R$2:$R$5</formula1>
    </dataValidation>
    <dataValidation type="list" allowBlank="1" showInputMessage="1" showErrorMessage="1" sqref="D4">
      <formula1>$Q$2:$Q$3</formula1>
    </dataValidation>
    <dataValidation type="list" allowBlank="1" showInputMessage="1" showErrorMessage="1" sqref="I21 L21 I23 L23 I25 L25 I29 L29 N29 I31 L31 N31 I33 L33 N33 K9:K12 K14:K17">
      <formula1>$Y$2:$Y$43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promptTitle="填写全称" prompt="国际经济学" sqref="H9:H12 H14:H17">
      <formula1>$Y$2:$Y$43</formula1>
    </dataValidation>
    <dataValidation allowBlank="1" showInputMessage="1" showErrorMessage="1" prompt="1、尽量用量化指标阐述&#10;2、只阐述自身岗位职责内的，协助他人的及部门的不用填写" sqref="K21 K23 K25 K29 K31 K33"/>
    <dataValidation type="list" allowBlank="1" showInputMessage="1" showErrorMessage="1" sqref="C21 C23 C25">
      <formula1>$W$2:$W$5</formula1>
    </dataValidation>
    <dataValidation type="list" allowBlank="1" showInputMessage="1" showErrorMessage="1" sqref="A36:N36">
      <formula1>$AA$2:$AA$5</formula1>
    </dataValidation>
    <dataValidation type="list" allowBlank="1" showInputMessage="1" showErrorMessage="1" prompt="例如：2010/9-2014/7" sqref="J21 M21 J23 M23 J25 M25 J29 M29 J31 M31 J33 M33 I9:I12 I14:I17 L9:L12 L14:L17">
      <formula1>$Z$2:$Z$13</formula1>
    </dataValidation>
    <dataValidation type="list" allowBlank="1" showInputMessage="1" showErrorMessage="1" sqref="C29 C31 C33">
      <formula1>$X$2:$X$6</formula1>
    </dataValidation>
    <dataValidation type="list" allowBlank="1" showInputMessage="1" showErrorMessage="1" prompt="高中/中专/大专/大学本科（全/非）硕士研究生（全/非）/博士研究生（全/非）" sqref="C9:C12 C14:C17">
      <formula1>$T$2:$T$6</formula1>
    </dataValidation>
    <dataValidation type="list" allowBlank="1" showInputMessage="1" showErrorMessage="1" sqref="E39:E41">
      <formula1>$AB$2:$AB$4</formula1>
    </dataValidation>
    <dataValidation allowBlank="1" showInputMessage="1" showErrorMessage="1" prompt="例如：2010/9-2014/7" sqref="J9:J12 J14:J17"/>
    <dataValidation type="list" allowBlank="1" showInputMessage="1" showErrorMessage="1" sqref="J39:J41">
      <formula1>$AC$2:$AC$8</formula1>
    </dataValidation>
    <dataValidation type="list" allowBlank="1" showInputMessage="1" showErrorMessage="1" sqref="M8:M17">
      <formula1>$V$3:$V$4</formula1>
    </dataValidation>
    <dataValidation type="list" allowBlank="1" showInputMessage="1" showErrorMessage="1" sqref="N9:N12 N14:N17">
      <formula1>$V$2:$V$3</formula1>
    </dataValidation>
    <dataValidation type="list" allowBlank="1" showInputMessage="1" showErrorMessage="1" sqref="E44:F46">
      <formula1>$AD$2:$AD$13</formula1>
    </dataValidation>
  </dataValidations>
  <hyperlinks>
    <hyperlink ref="E6" r:id="rId1" display="123456789@163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2018-04-16T09:49:38Z</dcterms:created>
  <dcterms:modified xsi:type="dcterms:W3CDTF">2018-04-16T10:01:32Z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